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ASPC-02\Documents\2024 CUENTA PUBLICA ANUAL SHCP\"/>
    </mc:Choice>
  </mc:AlternateContent>
  <xr:revisionPtr revIDLastSave="0" documentId="13_ncr:1_{635134E6-1ECF-4B95-AD87-2802FF373D69}" xr6:coauthVersionLast="47" xr6:coauthVersionMax="47" xr10:uidLastSave="{00000000-0000-0000-0000-000000000000}"/>
  <bookViews>
    <workbookView xWindow="-120" yWindow="-120" windowWidth="29040" windowHeight="15720" xr2:uid="{FE073913-9D34-4E8D-92A0-DEC1978615D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1" l="1"/>
  <c r="F28" i="1"/>
  <c r="H13" i="1"/>
  <c r="H28" i="1" s="1"/>
  <c r="G13" i="1"/>
  <c r="I13" i="1" s="1"/>
  <c r="I28" i="1" s="1"/>
  <c r="F13" i="1"/>
  <c r="E20" i="1"/>
  <c r="H20" i="1"/>
  <c r="G20" i="1"/>
  <c r="C28" i="1"/>
  <c r="H8" i="1"/>
  <c r="G8" i="1"/>
  <c r="H18" i="1"/>
  <c r="G18" i="1"/>
  <c r="F9" i="1"/>
  <c r="F18" i="1"/>
  <c r="I18" i="1" s="1"/>
  <c r="G28" i="1" l="1"/>
  <c r="E25" i="1"/>
  <c r="E8" i="1"/>
  <c r="F20" i="1"/>
  <c r="E28" i="1" l="1"/>
  <c r="F8" i="1"/>
  <c r="I8" i="1" s="1"/>
  <c r="F25" i="1"/>
  <c r="H25" i="1"/>
  <c r="G25" i="1"/>
  <c r="I20" i="1" l="1"/>
</calcChain>
</file>

<file path=xl/sharedStrings.xml><?xml version="1.0" encoding="utf-8"?>
<sst xmlns="http://schemas.openxmlformats.org/spreadsheetml/2006/main" count="52" uniqueCount="47">
  <si>
    <t>JUNTA MUNICIPAL DE AGUAS Y SANEAMIENTO DE BUENAVENTURA</t>
  </si>
  <si>
    <t>PERIODO:</t>
  </si>
  <si>
    <t>FORMATO :</t>
  </si>
  <si>
    <t>APROBADO</t>
  </si>
  <si>
    <t>MODIFICADO</t>
  </si>
  <si>
    <t>AMPLIACION O REDUCCION</t>
  </si>
  <si>
    <t>DEVENGADO</t>
  </si>
  <si>
    <t>PAGADO</t>
  </si>
  <si>
    <t>SUBEJERCICIO</t>
  </si>
  <si>
    <t>“Bajo protesta de decir verdad declaramos que los Estados Financieros y sus notas, son razonablemente correctos y son responsabilidad del emisor.”</t>
  </si>
  <si>
    <t>ING. DORA MINEE ARREOLA DOZAL</t>
  </si>
  <si>
    <t xml:space="preserve">C.HILDA VEGA BASOCO </t>
  </si>
  <si>
    <t xml:space="preserve">DIRECTORA FINANCIERA </t>
  </si>
  <si>
    <t>ADQ.204 MTS o 34 TUBOS ALCANTARILLADO SANITARIO S20 DE 200mm MCA CRESCO</t>
  </si>
  <si>
    <t>ADQ. 1 MOTOR SUMERGIBLE MULTIPASOS DE POZO PROFUNDO,MODELO UPA200-021/06 GB+UMA200-45/21GD440V CUERPO DE TAZONES CON IMPULSORES SEMIAXIALES Y DIFUSORES INTEGRADOS, VALVULA CHECK INCLUIDA CON DESCARGA NPTANS 12.1 DE 6", ACOPLADO A MOTOR SUMERGIBLE DE 55kW/ 73.76 HP pen440V/3F/60 Hza,3485 rpm/ adq. MARZO 2024</t>
  </si>
  <si>
    <r>
      <t>INFRAESTRUCTURA HIDRICA , ALCANTARILLADO Y SANEAMIENTO POR AMPLIACION, REPARACION Y MANTENIMIENTO (</t>
    </r>
    <r>
      <rPr>
        <sz val="8"/>
        <color theme="1"/>
        <rFont val="Arial"/>
        <family val="2"/>
      </rPr>
      <t xml:space="preserve">PROYECTO AK0101 ) INGRESOS PARA UN FIN ESPECIFICO DE ORGANISMOS DESCENTRALIZADOS  </t>
    </r>
    <r>
      <rPr>
        <b/>
        <sz val="8"/>
        <color theme="1"/>
        <rFont val="Arial"/>
        <family val="2"/>
      </rPr>
      <t>2024</t>
    </r>
  </si>
  <si>
    <r>
      <t>INFRAESTRUCTURA HIDRICA , ALCANTARILLADO Y SANEAMIENTO POR AMPLIACION, REPARACION Y MANTENIMIENTO (</t>
    </r>
    <r>
      <rPr>
        <sz val="8"/>
        <color theme="1"/>
        <rFont val="Arial"/>
        <family val="2"/>
      </rPr>
      <t xml:space="preserve">PROYECTO AK0101 ) INGRESOS PROPIOS DE ENTIDADES PARAESTATALES </t>
    </r>
    <r>
      <rPr>
        <b/>
        <sz val="8"/>
        <color theme="1"/>
        <rFont val="Arial"/>
        <family val="2"/>
      </rPr>
      <t>2023</t>
    </r>
  </si>
  <si>
    <t xml:space="preserve"> </t>
  </si>
  <si>
    <r>
      <t xml:space="preserve">INFRAESTRUCTURA HIDRICA , ALCANTARILLADO Y SANEAMIENTO POR AMPLIACION, REPARACION Y MANTENIMIENTO </t>
    </r>
    <r>
      <rPr>
        <sz val="8"/>
        <color theme="1"/>
        <rFont val="Arial"/>
        <family val="2"/>
      </rPr>
      <t xml:space="preserve">(PROYECTO AK0101 ) INGRESOS PROPIOS DE ENTIDADES PARAESTATALES </t>
    </r>
    <r>
      <rPr>
        <b/>
        <sz val="8"/>
        <color theme="1"/>
        <rFont val="Arial"/>
        <family val="2"/>
      </rPr>
      <t>2024</t>
    </r>
  </si>
  <si>
    <r>
      <t>INFRAESTRUCTURA HIDRICA , ALCANTARILLADO Y SANEAMIENTO POR AMPLIACION, REPARACION Y MANTENIMIENTO (</t>
    </r>
    <r>
      <rPr>
        <sz val="8"/>
        <color theme="1"/>
        <rFont val="Arial"/>
        <family val="2"/>
      </rPr>
      <t xml:space="preserve">PROYECTO AK0101 ) INGRESOS PARA UN FIN ESPECIFICO DE ORGANISMOS DESCENTRALIZADOS  </t>
    </r>
    <r>
      <rPr>
        <b/>
        <sz val="8"/>
        <color theme="1"/>
        <rFont val="Arial"/>
        <family val="2"/>
      </rPr>
      <t xml:space="preserve">2024, </t>
    </r>
    <r>
      <rPr>
        <sz val="8"/>
        <color theme="1"/>
        <rFont val="Arial"/>
        <family val="2"/>
      </rPr>
      <t xml:space="preserve">APOYO JCAS A JMAS BUENAVENTURA P/EQUIPAMIENTO DE POZO # 45 DE DTO.RIEGO,EN COMODATO CON ESTA JMAS </t>
    </r>
  </si>
  <si>
    <t xml:space="preserve">PROYECTO </t>
  </si>
  <si>
    <t>NOMBRE DEL ENTE PUBLICO:</t>
  </si>
  <si>
    <r>
      <t xml:space="preserve">INFRAESTRUCTURA HIDRICA , ALCANTARILLADO Y SANEAMIENTO POR AMPLIACION, REPARACION Y MANTENIMIENTO </t>
    </r>
    <r>
      <rPr>
        <sz val="8"/>
        <color theme="1"/>
        <rFont val="Arial"/>
        <family val="2"/>
      </rPr>
      <t xml:space="preserve">(PROYECTO AK0101 ) INGRESOS PROPIOS DE ENTIDADES PARAESTATALES </t>
    </r>
    <r>
      <rPr>
        <b/>
        <sz val="8"/>
        <color theme="1"/>
        <rFont val="Arial"/>
        <family val="2"/>
      </rPr>
      <t>2023.</t>
    </r>
    <r>
      <rPr>
        <sz val="8"/>
        <color theme="1"/>
        <rFont val="Arial"/>
        <family val="2"/>
      </rPr>
      <t>EQUIPOS DE GENERACION ELECTRICA (PANELES SOLARES )</t>
    </r>
    <r>
      <rPr>
        <b/>
        <sz val="8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 xml:space="preserve">JMAS IGNACIO ZARAGOZA </t>
    </r>
  </si>
  <si>
    <t xml:space="preserve"> CO N C E P T O</t>
  </si>
  <si>
    <t>DIRECTORA EJECUTIVA</t>
  </si>
  <si>
    <r>
      <t xml:space="preserve">RECURSOS PRODDER , </t>
    </r>
    <r>
      <rPr>
        <sz val="8"/>
        <color theme="1"/>
        <rFont val="Arial"/>
        <family val="2"/>
      </rPr>
      <t>PROYECTO PD0101  FORTALECIMIENTO DE LA INFRAESTRUCTURA HIDRICA</t>
    </r>
    <r>
      <rPr>
        <b/>
        <sz val="8"/>
        <color theme="1"/>
        <rFont val="Arial"/>
        <family val="2"/>
      </rPr>
      <t xml:space="preserve"> 2024</t>
    </r>
  </si>
  <si>
    <r>
      <rPr>
        <b/>
        <sz val="8"/>
        <color theme="1"/>
        <rFont val="Calibri"/>
        <family val="2"/>
        <scheme val="minor"/>
      </rPr>
      <t xml:space="preserve">INFRAESTRUCTURA HIDRICA , ALCANTARILLADO Y SANEAMIENTO POR AMPLIACION, REPARACION Y MANTENIMIENTO (PROYECTO AK0101 ) INGRESOS PARA UN FIN ESPECIFICO DE ORGANISMOS DESCENTRALIZADOS  2024, APOYO J.C.A.S. P/ </t>
    </r>
    <r>
      <rPr>
        <sz val="8"/>
        <color theme="1"/>
        <rFont val="Calibri"/>
        <family val="2"/>
        <scheme val="minor"/>
      </rPr>
      <t xml:space="preserve">CAMBIO TRANSFORMADOR A 150 KVA Y ADECUACION ACOMETIDA JMAS IGN. ZARAGOZA </t>
    </r>
  </si>
  <si>
    <r>
      <t xml:space="preserve">INFRAESTRUCTURA HIDRICA , ALCANTARILLADO Y SANEAMIENTO POR AMPLIACION, REPARACION Y MANTENIMIENTO (PROYECTO AK0101 ) INGRESOS PARA UN FIN ESPECIFICO DE ORGANISMOS DESCENTRALIZADOS  2024, </t>
    </r>
    <r>
      <rPr>
        <sz val="8"/>
        <color theme="1"/>
        <rFont val="Calibri"/>
        <family val="2"/>
        <scheme val="minor"/>
      </rPr>
      <t>APOYO J.C.A.S.p/Adq. 200 tubos pvc Hidraulico  4"(1,200mts) JMAS</t>
    </r>
    <r>
      <rPr>
        <b/>
        <sz val="8"/>
        <color theme="1"/>
        <rFont val="Calibri"/>
        <family val="2"/>
        <scheme val="minor"/>
      </rPr>
      <t xml:space="preserve"> IGN.ZARAGOZA /ADQ.JULIO 2024</t>
    </r>
  </si>
  <si>
    <t>1 CILINDRO CONTENEDOR DE GAS CLORO 68 kgs # Serie 7535515Y Mca Norris/ ADQ. 16 AGO 2024</t>
  </si>
  <si>
    <t xml:space="preserve"># 26 PROGRAMAS Y PROYECTOS DE INVERSION </t>
  </si>
  <si>
    <t>360 MTS o 60 TUBOS ALCANTARILLADO SANITARIO S20 DE 8", ADQ.PRODDER 2024 ( 13-Nov-2024)PARA INSTALACION CALLE GARDENIAS COL.FCO.VILLA</t>
  </si>
  <si>
    <t>360 MTS o 60 TUBOS ALCANTARILLADO SANITARIO S20 DE 6", ADQ.PRODDER 2024 ( 13-Nov-2024)P/INSTALACION CALLE GARDENIAS COL.FCO.VILLA</t>
  </si>
  <si>
    <t>348 MTS o 58 TUBOS ALCANTARILLADO SANITARIO S20 DE 8"/ ADQ.NOV.2024 P/JMAS I.ZARAGOZA PC00707</t>
  </si>
  <si>
    <r>
      <t>RECURSOS RECUPERACION IVA ,</t>
    </r>
    <r>
      <rPr>
        <sz val="8"/>
        <color theme="1"/>
        <rFont val="Arial"/>
        <family val="2"/>
      </rPr>
      <t>PROYECTO PD0101  FORTALECIMIENTO DE LA INFRAESTRUCTURA HIDRICA</t>
    </r>
    <r>
      <rPr>
        <b/>
        <sz val="8"/>
        <color theme="1"/>
        <rFont val="Arial"/>
        <family val="2"/>
      </rPr>
      <t xml:space="preserve"> 2024</t>
    </r>
  </si>
  <si>
    <t>1 Computadora  Dell Optiplex 7010 SFF Core i7-13700 RECUP.IVA  s#20571095812 512GB,WINDOWS 11/Adq.Nov 2024 DIR.EJE.PC00708</t>
  </si>
  <si>
    <t>258 MTS O 43 TUBOS TUBERIA HIDRAULICA 4" s.32.5, PRODDER 2024( 13-Nov-2024)</t>
  </si>
  <si>
    <t>50% ANTICIPO 55 PANELES SOLARES de 615 w con Inversor de 60 KW POZO 5 B.CARBAJAL /Dic 2024.Poliza C00735</t>
  </si>
  <si>
    <t>42 MTS O 7 TUBOS TUBERIA HIDRAULICA 4" s.32.5, RECUPERACION I.V.A.  2024( 13-Nov-2024)</t>
  </si>
  <si>
    <t xml:space="preserve">PD0101 /C.N.A. PRODDER </t>
  </si>
  <si>
    <t xml:space="preserve">PD0101/ S.H.C.P. RECUPERACION  I.V.A. </t>
  </si>
  <si>
    <t>1 BOMBA DOSIFICADORA DE LIQ.MCA.LMI MILTON ROY.MODELO PD041-828SI ,POZO 5 B.CARBAJAL /DIC 2024.PC00745</t>
  </si>
  <si>
    <t>AK0101/INGRESOS PROPIOS 2024</t>
  </si>
  <si>
    <t>AK0101/APOYOS JCAS  2024</t>
  </si>
  <si>
    <t>Del 1 de Enero al 31 de Diciembre 2024 .</t>
  </si>
  <si>
    <t xml:space="preserve">que se ejercieron  en el ejercicio fiscal 2024 ,ademas se menciona la fuente de financiamiento . </t>
  </si>
  <si>
    <t xml:space="preserve">Nota: Al no proporcionarnos este Formato oficialmente, se elabora el presente a fin de explicar  los  Proyectos  </t>
  </si>
  <si>
    <t>AK0101/INGRESOS PROPIOS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</si>
</sst>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1D1C1D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0" fillId="2" borderId="0" xfId="0" applyFill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3" fillId="0" borderId="0" xfId="0" applyFont="1"/>
    <xf numFmtId="0" fontId="4" fillId="0" borderId="0" xfId="0" applyFont="1" applyProtection="1">
      <protection locked="0"/>
    </xf>
    <xf numFmtId="44" fontId="10" fillId="0" borderId="1" xfId="2" applyFont="1" applyBorder="1"/>
    <xf numFmtId="44" fontId="11" fillId="0" borderId="1" xfId="2" applyFont="1" applyBorder="1"/>
    <xf numFmtId="43" fontId="11" fillId="0" borderId="1" xfId="1" applyFont="1" applyBorder="1"/>
    <xf numFmtId="43" fontId="10" fillId="0" borderId="1" xfId="1" applyFont="1" applyBorder="1"/>
    <xf numFmtId="43" fontId="10" fillId="0" borderId="1" xfId="0" applyNumberFormat="1" applyFont="1" applyBorder="1"/>
    <xf numFmtId="44" fontId="10" fillId="0" borderId="0" xfId="2" applyFont="1"/>
    <xf numFmtId="0" fontId="12" fillId="2" borderId="0" xfId="0" applyFont="1" applyFill="1"/>
    <xf numFmtId="0" fontId="12" fillId="2" borderId="0" xfId="0" applyFont="1" applyFill="1" applyAlignment="1">
      <alignment horizontal="center" wrapText="1"/>
    </xf>
    <xf numFmtId="0" fontId="13" fillId="0" borderId="0" xfId="0" applyFont="1"/>
    <xf numFmtId="43" fontId="11" fillId="0" borderId="5" xfId="1" applyFont="1" applyBorder="1"/>
    <xf numFmtId="43" fontId="11" fillId="0" borderId="6" xfId="1" applyFont="1" applyBorder="1"/>
    <xf numFmtId="44" fontId="10" fillId="0" borderId="5" xfId="2" applyFont="1" applyBorder="1"/>
    <xf numFmtId="44" fontId="10" fillId="0" borderId="6" xfId="2" applyFont="1" applyBorder="1"/>
    <xf numFmtId="44" fontId="11" fillId="0" borderId="6" xfId="2" applyFont="1" applyBorder="1"/>
    <xf numFmtId="43" fontId="10" fillId="0" borderId="5" xfId="1" applyFont="1" applyBorder="1"/>
    <xf numFmtId="43" fontId="11" fillId="0" borderId="7" xfId="1" applyFont="1" applyBorder="1"/>
    <xf numFmtId="43" fontId="11" fillId="0" borderId="8" xfId="1" applyFont="1" applyBorder="1"/>
    <xf numFmtId="43" fontId="11" fillId="0" borderId="8" xfId="0" applyNumberFormat="1" applyFont="1" applyBorder="1"/>
    <xf numFmtId="44" fontId="11" fillId="0" borderId="9" xfId="2" applyFont="1" applyBorder="1"/>
    <xf numFmtId="0" fontId="5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 indent="2"/>
    </xf>
    <xf numFmtId="0" fontId="5" fillId="0" borderId="11" xfId="0" applyFont="1" applyBorder="1" applyAlignment="1">
      <alignment horizontal="left" vertical="center" wrapText="1" indent="2"/>
    </xf>
    <xf numFmtId="0" fontId="7" fillId="0" borderId="11" xfId="0" applyFont="1" applyBorder="1" applyAlignment="1">
      <alignment wrapText="1"/>
    </xf>
    <xf numFmtId="0" fontId="8" fillId="0" borderId="11" xfId="0" applyFont="1" applyBorder="1" applyAlignment="1">
      <alignment wrapText="1"/>
    </xf>
    <xf numFmtId="0" fontId="5" fillId="0" borderId="12" xfId="0" applyFont="1" applyBorder="1" applyAlignment="1">
      <alignment horizontal="left" vertical="center" wrapText="1"/>
    </xf>
    <xf numFmtId="0" fontId="0" fillId="0" borderId="14" xfId="0" applyBorder="1"/>
    <xf numFmtId="0" fontId="7" fillId="0" borderId="14" xfId="0" applyFont="1" applyBorder="1"/>
    <xf numFmtId="0" fontId="0" fillId="0" borderId="15" xfId="0" applyBorder="1"/>
    <xf numFmtId="0" fontId="11" fillId="3" borderId="13" xfId="0" applyFont="1" applyFill="1" applyBorder="1"/>
    <xf numFmtId="0" fontId="6" fillId="3" borderId="10" xfId="0" applyFont="1" applyFill="1" applyBorder="1" applyAlignment="1">
      <alignment horizontal="left" vertical="center" wrapText="1" indent="2"/>
    </xf>
    <xf numFmtId="44" fontId="10" fillId="3" borderId="2" xfId="2" applyFont="1" applyFill="1" applyBorder="1"/>
    <xf numFmtId="44" fontId="11" fillId="3" borderId="3" xfId="2" applyFont="1" applyFill="1" applyBorder="1"/>
    <xf numFmtId="44" fontId="10" fillId="3" borderId="3" xfId="2" applyFont="1" applyFill="1" applyBorder="1"/>
    <xf numFmtId="44" fontId="10" fillId="3" borderId="4" xfId="2" applyFont="1" applyFill="1" applyBorder="1"/>
    <xf numFmtId="0" fontId="6" fillId="3" borderId="11" xfId="0" applyFont="1" applyFill="1" applyBorder="1" applyAlignment="1">
      <alignment horizontal="left" vertical="center" wrapText="1" indent="2"/>
    </xf>
    <xf numFmtId="44" fontId="10" fillId="3" borderId="5" xfId="2" applyFont="1" applyFill="1" applyBorder="1"/>
    <xf numFmtId="44" fontId="10" fillId="3" borderId="1" xfId="2" applyFont="1" applyFill="1" applyBorder="1"/>
    <xf numFmtId="44" fontId="10" fillId="3" borderId="6" xfId="2" applyFont="1" applyFill="1" applyBorder="1"/>
    <xf numFmtId="0" fontId="11" fillId="3" borderId="13" xfId="0" applyFont="1" applyFill="1" applyBorder="1" applyAlignment="1">
      <alignment horizontal="center" wrapText="1"/>
    </xf>
    <xf numFmtId="0" fontId="5" fillId="3" borderId="16" xfId="0" applyFont="1" applyFill="1" applyBorder="1" applyAlignment="1">
      <alignment horizontal="left" vertical="center" wrapText="1" indent="2"/>
    </xf>
    <xf numFmtId="43" fontId="11" fillId="0" borderId="6" xfId="1" applyFont="1" applyBorder="1" applyAlignment="1">
      <alignment wrapText="1"/>
    </xf>
    <xf numFmtId="44" fontId="10" fillId="0" borderId="17" xfId="2" applyFont="1" applyBorder="1"/>
    <xf numFmtId="43" fontId="11" fillId="0" borderId="18" xfId="1" applyFont="1" applyBorder="1"/>
    <xf numFmtId="43" fontId="11" fillId="0" borderId="19" xfId="1" applyFont="1" applyBorder="1"/>
    <xf numFmtId="43" fontId="11" fillId="0" borderId="20" xfId="1" applyFont="1" applyBorder="1"/>
    <xf numFmtId="43" fontId="11" fillId="3" borderId="5" xfId="1" applyFont="1" applyFill="1" applyBorder="1"/>
    <xf numFmtId="43" fontId="11" fillId="3" borderId="1" xfId="1" applyFont="1" applyFill="1" applyBorder="1"/>
    <xf numFmtId="43" fontId="10" fillId="3" borderId="1" xfId="1" applyFont="1" applyFill="1" applyBorder="1"/>
    <xf numFmtId="43" fontId="11" fillId="3" borderId="6" xfId="1" applyFont="1" applyFill="1" applyBorder="1"/>
    <xf numFmtId="0" fontId="11" fillId="0" borderId="14" xfId="0" applyFont="1" applyBorder="1" applyAlignment="1">
      <alignment horizontal="center" wrapText="1"/>
    </xf>
    <xf numFmtId="0" fontId="7" fillId="3" borderId="14" xfId="0" applyFont="1" applyFill="1" applyBorder="1" applyAlignment="1">
      <alignment horizontal="center" wrapText="1"/>
    </xf>
    <xf numFmtId="44" fontId="11" fillId="3" borderId="6" xfId="2" applyFont="1" applyFill="1" applyBorder="1"/>
    <xf numFmtId="43" fontId="10" fillId="3" borderId="5" xfId="1" applyFont="1" applyFill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ACE41-68CE-46E6-A413-1749F8D7E6F7}">
  <sheetPr>
    <pageSetUpPr fitToPage="1"/>
  </sheetPr>
  <dimension ref="A2:I40"/>
  <sheetViews>
    <sheetView tabSelected="1" topLeftCell="A31" workbookViewId="0">
      <selection activeCell="B37" sqref="B37"/>
    </sheetView>
  </sheetViews>
  <sheetFormatPr baseColWidth="10" defaultRowHeight="15" x14ac:dyDescent="0.25"/>
  <cols>
    <col min="1" max="1" width="20" customWidth="1"/>
    <col min="2" max="2" width="47.42578125" customWidth="1"/>
    <col min="3" max="3" width="12.7109375" customWidth="1"/>
    <col min="4" max="4" width="12.42578125" customWidth="1"/>
    <col min="5" max="5" width="15" customWidth="1"/>
    <col min="6" max="6" width="13.85546875" customWidth="1"/>
    <col min="7" max="7" width="15.42578125" customWidth="1"/>
    <col min="8" max="8" width="14.140625" bestFit="1" customWidth="1"/>
    <col min="9" max="9" width="15.28515625" customWidth="1"/>
  </cols>
  <sheetData>
    <row r="2" spans="1:9" x14ac:dyDescent="0.25">
      <c r="A2" s="1" t="s">
        <v>17</v>
      </c>
      <c r="B2" s="1" t="s">
        <v>21</v>
      </c>
      <c r="C2" s="2" t="s">
        <v>0</v>
      </c>
      <c r="D2" s="2"/>
      <c r="E2" s="1"/>
      <c r="F2" s="1"/>
      <c r="G2" s="1"/>
      <c r="H2" s="1"/>
      <c r="I2" s="1"/>
    </row>
    <row r="3" spans="1:9" x14ac:dyDescent="0.25">
      <c r="A3" s="1" t="s">
        <v>17</v>
      </c>
      <c r="B3" s="1" t="s">
        <v>2</v>
      </c>
      <c r="C3" s="2" t="s">
        <v>29</v>
      </c>
      <c r="D3" s="2"/>
      <c r="E3" s="1"/>
      <c r="F3" s="1"/>
      <c r="G3" s="1"/>
      <c r="H3" s="1"/>
      <c r="I3" s="1"/>
    </row>
    <row r="4" spans="1:9" x14ac:dyDescent="0.25">
      <c r="A4" s="1" t="s">
        <v>17</v>
      </c>
      <c r="B4" s="1" t="s">
        <v>1</v>
      </c>
      <c r="C4" s="2" t="s">
        <v>43</v>
      </c>
      <c r="D4" s="2"/>
      <c r="E4" s="1"/>
      <c r="F4" s="1"/>
      <c r="G4" s="1"/>
      <c r="H4" s="1"/>
      <c r="I4" s="1"/>
    </row>
    <row r="7" spans="1:9" ht="27" thickBot="1" x14ac:dyDescent="0.3">
      <c r="A7" s="12" t="s">
        <v>20</v>
      </c>
      <c r="B7" s="2" t="s">
        <v>23</v>
      </c>
      <c r="C7" s="2" t="s">
        <v>3</v>
      </c>
      <c r="D7" s="2"/>
      <c r="E7" s="13" t="s">
        <v>5</v>
      </c>
      <c r="F7" s="2" t="s">
        <v>4</v>
      </c>
      <c r="G7" s="2" t="s">
        <v>6</v>
      </c>
      <c r="H7" s="3" t="s">
        <v>7</v>
      </c>
      <c r="I7" s="2" t="s">
        <v>8</v>
      </c>
    </row>
    <row r="8" spans="1:9" ht="30" customHeight="1" x14ac:dyDescent="0.25">
      <c r="A8" s="34" t="s">
        <v>38</v>
      </c>
      <c r="B8" s="35" t="s">
        <v>25</v>
      </c>
      <c r="C8" s="36">
        <v>444065</v>
      </c>
      <c r="D8" s="37">
        <v>-114399</v>
      </c>
      <c r="E8" s="38">
        <f>D8</f>
        <v>-114399</v>
      </c>
      <c r="F8" s="38">
        <f>C8+E8</f>
        <v>329666</v>
      </c>
      <c r="G8" s="38">
        <f>G9+G10+G11+G12</f>
        <v>329666</v>
      </c>
      <c r="H8" s="38">
        <f>H9+H10+H11+H12</f>
        <v>329666</v>
      </c>
      <c r="I8" s="39">
        <f>F8-G8</f>
        <v>0</v>
      </c>
    </row>
    <row r="9" spans="1:9" ht="30" customHeight="1" x14ac:dyDescent="0.25">
      <c r="A9" s="31"/>
      <c r="B9" s="25" t="s">
        <v>13</v>
      </c>
      <c r="C9" s="15"/>
      <c r="D9" s="8"/>
      <c r="E9" s="8"/>
      <c r="F9" s="6">
        <f t="shared" ref="F9:F18" si="0">C9+E9</f>
        <v>0</v>
      </c>
      <c r="G9" s="8">
        <v>61534</v>
      </c>
      <c r="H9" s="8">
        <v>61534</v>
      </c>
      <c r="I9" s="16"/>
    </row>
    <row r="10" spans="1:9" ht="37.5" customHeight="1" x14ac:dyDescent="0.25">
      <c r="A10" s="31"/>
      <c r="B10" s="25" t="s">
        <v>30</v>
      </c>
      <c r="C10" s="15"/>
      <c r="D10" s="8"/>
      <c r="E10" s="8"/>
      <c r="F10" s="6"/>
      <c r="G10" s="8">
        <v>139896</v>
      </c>
      <c r="H10" s="8">
        <v>139896</v>
      </c>
      <c r="I10" s="16"/>
    </row>
    <row r="11" spans="1:9" ht="38.25" customHeight="1" x14ac:dyDescent="0.25">
      <c r="A11" s="31"/>
      <c r="B11" s="25" t="s">
        <v>31</v>
      </c>
      <c r="C11" s="15"/>
      <c r="D11" s="8"/>
      <c r="E11" s="8"/>
      <c r="F11" s="6"/>
      <c r="G11" s="8">
        <v>87696</v>
      </c>
      <c r="H11" s="8">
        <v>87696</v>
      </c>
      <c r="I11" s="16"/>
    </row>
    <row r="12" spans="1:9" ht="38.25" customHeight="1" thickBot="1" x14ac:dyDescent="0.3">
      <c r="A12" s="31"/>
      <c r="B12" s="25" t="s">
        <v>35</v>
      </c>
      <c r="C12" s="15"/>
      <c r="D12" s="8"/>
      <c r="E12" s="8"/>
      <c r="F12" s="6"/>
      <c r="G12" s="8">
        <v>40540</v>
      </c>
      <c r="H12" s="8">
        <v>40540</v>
      </c>
      <c r="I12" s="16"/>
    </row>
    <row r="13" spans="1:9" ht="38.25" customHeight="1" x14ac:dyDescent="0.25">
      <c r="A13" s="44" t="s">
        <v>39</v>
      </c>
      <c r="B13" s="35" t="s">
        <v>33</v>
      </c>
      <c r="C13" s="51"/>
      <c r="D13" s="52">
        <v>2187212</v>
      </c>
      <c r="E13" s="42">
        <v>2187212</v>
      </c>
      <c r="F13" s="42">
        <f>E13</f>
        <v>2187212</v>
      </c>
      <c r="G13" s="53">
        <f>G16+G14+G17+G15</f>
        <v>458634</v>
      </c>
      <c r="H13" s="53">
        <f>H16+H14+H17+H15</f>
        <v>458634</v>
      </c>
      <c r="I13" s="54">
        <f>F13-G13</f>
        <v>1728578</v>
      </c>
    </row>
    <row r="14" spans="1:9" ht="38.25" customHeight="1" x14ac:dyDescent="0.25">
      <c r="A14" s="55"/>
      <c r="B14" s="25" t="s">
        <v>37</v>
      </c>
      <c r="C14" s="15"/>
      <c r="D14" s="8"/>
      <c r="E14" s="8"/>
      <c r="F14" s="6"/>
      <c r="G14" s="49">
        <v>6440</v>
      </c>
      <c r="H14" s="49">
        <v>6440</v>
      </c>
      <c r="I14" s="16"/>
    </row>
    <row r="15" spans="1:9" ht="38.25" customHeight="1" x14ac:dyDescent="0.25">
      <c r="A15" s="55"/>
      <c r="B15" s="46" t="s">
        <v>40</v>
      </c>
      <c r="C15" s="15"/>
      <c r="D15" s="8"/>
      <c r="E15" s="8"/>
      <c r="F15" s="47"/>
      <c r="G15" s="8">
        <v>13285</v>
      </c>
      <c r="H15" s="8">
        <v>13285</v>
      </c>
      <c r="I15" s="48"/>
    </row>
    <row r="16" spans="1:9" ht="38.25" customHeight="1" x14ac:dyDescent="0.25">
      <c r="A16" s="55"/>
      <c r="B16" s="45" t="s">
        <v>34</v>
      </c>
      <c r="C16" s="15"/>
      <c r="D16" s="8"/>
      <c r="E16" s="8"/>
      <c r="F16" s="6"/>
      <c r="G16" s="50">
        <v>29977</v>
      </c>
      <c r="H16" s="50">
        <v>29977</v>
      </c>
      <c r="I16" s="16"/>
    </row>
    <row r="17" spans="1:9" ht="38.25" customHeight="1" x14ac:dyDescent="0.25">
      <c r="A17" s="55"/>
      <c r="B17" s="25" t="s">
        <v>36</v>
      </c>
      <c r="C17" s="15"/>
      <c r="D17" s="8"/>
      <c r="E17" s="8"/>
      <c r="F17" s="6"/>
      <c r="G17" s="8">
        <v>408932</v>
      </c>
      <c r="H17" s="8">
        <v>408932</v>
      </c>
      <c r="I17" s="16"/>
    </row>
    <row r="18" spans="1:9" ht="51" customHeight="1" x14ac:dyDescent="0.25">
      <c r="A18" s="56" t="s">
        <v>41</v>
      </c>
      <c r="B18" s="40" t="s">
        <v>18</v>
      </c>
      <c r="C18" s="41">
        <v>25604</v>
      </c>
      <c r="D18" s="42">
        <v>-1654</v>
      </c>
      <c r="E18" s="42">
        <v>-1654</v>
      </c>
      <c r="F18" s="42">
        <f t="shared" si="0"/>
        <v>23950</v>
      </c>
      <c r="G18" s="42">
        <f>G19</f>
        <v>23950</v>
      </c>
      <c r="H18" s="42">
        <f>H19</f>
        <v>23950</v>
      </c>
      <c r="I18" s="43">
        <f>F18-H19</f>
        <v>0</v>
      </c>
    </row>
    <row r="19" spans="1:9" ht="32.25" customHeight="1" x14ac:dyDescent="0.25">
      <c r="A19" s="32"/>
      <c r="B19" s="27" t="s">
        <v>28</v>
      </c>
      <c r="C19" s="17">
        <v>0</v>
      </c>
      <c r="D19" s="6">
        <v>0</v>
      </c>
      <c r="E19" s="6">
        <v>0</v>
      </c>
      <c r="F19" s="6"/>
      <c r="G19" s="7">
        <v>23950</v>
      </c>
      <c r="H19" s="7">
        <v>23950</v>
      </c>
      <c r="I19" s="18"/>
    </row>
    <row r="20" spans="1:9" ht="57" customHeight="1" x14ac:dyDescent="0.25">
      <c r="A20" s="56" t="s">
        <v>42</v>
      </c>
      <c r="B20" s="40" t="s">
        <v>15</v>
      </c>
      <c r="C20" s="41">
        <v>90059</v>
      </c>
      <c r="D20" s="53"/>
      <c r="E20" s="42">
        <f>D21+D22+D23+D24</f>
        <v>902202</v>
      </c>
      <c r="F20" s="42">
        <f>C20+E20</f>
        <v>992261</v>
      </c>
      <c r="G20" s="42">
        <f>G22+G21+G23+G24</f>
        <v>777761</v>
      </c>
      <c r="H20" s="42">
        <f>H22+H21+H23+H24</f>
        <v>777761</v>
      </c>
      <c r="I20" s="57">
        <f>F20-G20</f>
        <v>214500</v>
      </c>
    </row>
    <row r="21" spans="1:9" ht="75.75" customHeight="1" x14ac:dyDescent="0.25">
      <c r="A21" s="31"/>
      <c r="B21" s="26" t="s">
        <v>19</v>
      </c>
      <c r="C21" s="20"/>
      <c r="D21" s="8">
        <v>407205</v>
      </c>
      <c r="E21" s="9"/>
      <c r="F21" s="10"/>
      <c r="G21" s="8">
        <v>351039</v>
      </c>
      <c r="H21" s="8">
        <v>351039</v>
      </c>
      <c r="I21" s="19"/>
    </row>
    <row r="22" spans="1:9" ht="69.75" customHeight="1" x14ac:dyDescent="0.25">
      <c r="A22" s="31"/>
      <c r="B22" s="28" t="s">
        <v>26</v>
      </c>
      <c r="C22" s="20"/>
      <c r="D22" s="8">
        <v>200000</v>
      </c>
      <c r="E22" s="9"/>
      <c r="F22" s="10"/>
      <c r="G22" s="8">
        <v>172414</v>
      </c>
      <c r="H22" s="8">
        <v>172414</v>
      </c>
      <c r="I22" s="19"/>
    </row>
    <row r="23" spans="1:9" ht="69.75" customHeight="1" x14ac:dyDescent="0.25">
      <c r="A23" s="31"/>
      <c r="B23" s="29" t="s">
        <v>27</v>
      </c>
      <c r="C23" s="20"/>
      <c r="D23" s="8">
        <v>160000</v>
      </c>
      <c r="E23" s="9"/>
      <c r="F23" s="10"/>
      <c r="G23" s="8">
        <v>137931</v>
      </c>
      <c r="H23" s="8">
        <v>137931</v>
      </c>
      <c r="I23" s="19"/>
    </row>
    <row r="24" spans="1:9" ht="27.75" customHeight="1" x14ac:dyDescent="0.25">
      <c r="A24" s="31"/>
      <c r="B24" s="29" t="s">
        <v>32</v>
      </c>
      <c r="C24" s="20"/>
      <c r="D24" s="8">
        <v>134997</v>
      </c>
      <c r="E24" s="9"/>
      <c r="F24" s="10"/>
      <c r="G24" s="8">
        <v>116377</v>
      </c>
      <c r="H24" s="8">
        <v>116377</v>
      </c>
      <c r="I24" s="19"/>
    </row>
    <row r="25" spans="1:9" ht="65.25" customHeight="1" x14ac:dyDescent="0.25">
      <c r="A25" s="56" t="s">
        <v>46</v>
      </c>
      <c r="B25" s="40" t="s">
        <v>16</v>
      </c>
      <c r="C25" s="58">
        <v>0</v>
      </c>
      <c r="D25" s="53">
        <v>0</v>
      </c>
      <c r="E25" s="53">
        <f>D26+D27</f>
        <v>2408757</v>
      </c>
      <c r="F25" s="53">
        <f>E25</f>
        <v>2408757</v>
      </c>
      <c r="G25" s="42">
        <f>G26+G27</f>
        <v>2408748</v>
      </c>
      <c r="H25" s="42">
        <f>H26+H27</f>
        <v>2408748</v>
      </c>
      <c r="I25" s="43">
        <f>F25-G25</f>
        <v>9</v>
      </c>
    </row>
    <row r="26" spans="1:9" ht="77.25" customHeight="1" x14ac:dyDescent="0.25">
      <c r="A26" s="31"/>
      <c r="B26" s="26" t="s">
        <v>22</v>
      </c>
      <c r="C26" s="20"/>
      <c r="D26" s="8">
        <v>2130009</v>
      </c>
      <c r="E26" s="9"/>
      <c r="F26" s="8">
        <v>0</v>
      </c>
      <c r="G26" s="7">
        <v>2130000</v>
      </c>
      <c r="H26" s="7">
        <v>2130000</v>
      </c>
      <c r="I26" s="19">
        <v>0</v>
      </c>
    </row>
    <row r="27" spans="1:9" ht="102" customHeight="1" thickBot="1" x14ac:dyDescent="0.3">
      <c r="A27" s="33"/>
      <c r="B27" s="30" t="s">
        <v>14</v>
      </c>
      <c r="C27" s="21"/>
      <c r="D27" s="22">
        <v>278748</v>
      </c>
      <c r="E27" s="22"/>
      <c r="F27" s="23">
        <v>0</v>
      </c>
      <c r="G27" s="22">
        <v>278748</v>
      </c>
      <c r="H27" s="22">
        <v>278748</v>
      </c>
      <c r="I27" s="24">
        <v>0</v>
      </c>
    </row>
    <row r="28" spans="1:9" ht="21" customHeight="1" x14ac:dyDescent="0.25">
      <c r="C28" s="11">
        <f>SUM(C8:C20)</f>
        <v>559728</v>
      </c>
      <c r="D28" s="11"/>
      <c r="E28" s="11">
        <f>SUM(E8:E27)</f>
        <v>5382118</v>
      </c>
      <c r="F28" s="11">
        <f>F25+F20+F18+F8+F13</f>
        <v>5941846</v>
      </c>
      <c r="G28" s="11">
        <f>G8+G18+G25+G20+G13</f>
        <v>3998759</v>
      </c>
      <c r="H28" s="11">
        <f>H8+H18+H25+H20+H13</f>
        <v>3998759</v>
      </c>
      <c r="I28" s="11">
        <f>SUM(I8:I27)</f>
        <v>1943087</v>
      </c>
    </row>
    <row r="29" spans="1:9" ht="21" customHeight="1" x14ac:dyDescent="0.25">
      <c r="C29" s="11"/>
      <c r="D29" s="11"/>
      <c r="E29" s="11"/>
      <c r="F29" s="11"/>
      <c r="G29" s="11"/>
      <c r="H29" s="11"/>
      <c r="I29" s="11"/>
    </row>
    <row r="30" spans="1:9" x14ac:dyDescent="0.25">
      <c r="B30" s="4" t="s">
        <v>9</v>
      </c>
    </row>
    <row r="32" spans="1:9" x14ac:dyDescent="0.25">
      <c r="B32" s="14" t="s">
        <v>45</v>
      </c>
      <c r="C32" s="14"/>
      <c r="D32" s="14"/>
      <c r="E32" s="14"/>
      <c r="F32" s="14"/>
      <c r="G32" s="14"/>
      <c r="H32" s="14"/>
    </row>
    <row r="33" spans="2:8" x14ac:dyDescent="0.25">
      <c r="B33" s="14" t="s">
        <v>44</v>
      </c>
      <c r="C33" s="14"/>
      <c r="D33" s="14"/>
      <c r="E33" s="14"/>
      <c r="F33" s="14"/>
      <c r="G33" s="14"/>
      <c r="H33" s="14"/>
    </row>
    <row r="34" spans="2:8" x14ac:dyDescent="0.25">
      <c r="B34" t="s">
        <v>17</v>
      </c>
    </row>
    <row r="35" spans="2:8" x14ac:dyDescent="0.25">
      <c r="B35" t="s">
        <v>17</v>
      </c>
    </row>
    <row r="36" spans="2:8" x14ac:dyDescent="0.25">
      <c r="B36" t="s">
        <v>17</v>
      </c>
    </row>
    <row r="39" spans="2:8" x14ac:dyDescent="0.25">
      <c r="B39" s="5" t="s">
        <v>10</v>
      </c>
      <c r="G39" s="5" t="s">
        <v>11</v>
      </c>
    </row>
    <row r="40" spans="2:8" x14ac:dyDescent="0.25">
      <c r="B40" s="5" t="s">
        <v>24</v>
      </c>
      <c r="G40" s="5" t="s">
        <v>12</v>
      </c>
    </row>
  </sheetData>
  <phoneticPr fontId="9" type="noConversion"/>
  <pageMargins left="0.7" right="0.7" top="0.75" bottom="0.75" header="0.3" footer="0.3"/>
  <pageSetup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LAPBUENAVENTURA</dc:creator>
  <cp:lastModifiedBy>JUNTA MUNICIPAL DE AGUAS Y SANEAMIENTO DE BUENAVENTURA</cp:lastModifiedBy>
  <cp:lastPrinted>2025-02-01T02:03:44Z</cp:lastPrinted>
  <dcterms:created xsi:type="dcterms:W3CDTF">2024-01-30T03:40:03Z</dcterms:created>
  <dcterms:modified xsi:type="dcterms:W3CDTF">2025-02-01T02:03:47Z</dcterms:modified>
</cp:coreProperties>
</file>